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40" yWindow="75" windowWidth="21465" windowHeight="15045"/>
  </bookViews>
  <sheets>
    <sheet name="Sheet1" sheetId="1" r:id="rId1"/>
    <sheet name="Sheet2" sheetId="2" r:id="rId2"/>
    <sheet name="Sheet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" l="1"/>
  <c r="B7" i="1"/>
  <c r="D7" i="1"/>
  <c r="E7" i="1"/>
  <c r="H7" i="1"/>
  <c r="G7" i="1"/>
  <c r="C8" i="1"/>
  <c r="F7" i="1"/>
  <c r="B8" i="1"/>
  <c r="I7" i="1"/>
  <c r="D8" i="1"/>
  <c r="E8" i="1"/>
  <c r="H8" i="1"/>
  <c r="G8" i="1"/>
  <c r="C9" i="1"/>
  <c r="I8" i="1"/>
  <c r="F8" i="1"/>
  <c r="B9" i="1"/>
  <c r="D9" i="1"/>
  <c r="E9" i="1"/>
  <c r="H9" i="1"/>
  <c r="F9" i="1"/>
  <c r="B10" i="1"/>
  <c r="G9" i="1"/>
  <c r="C10" i="1"/>
  <c r="I9" i="1"/>
  <c r="D10" i="1"/>
  <c r="E10" i="1"/>
  <c r="I10" i="1"/>
  <c r="F10" i="1"/>
  <c r="B11" i="1"/>
  <c r="H10" i="1"/>
  <c r="G10" i="1"/>
  <c r="C11" i="1"/>
  <c r="D11" i="1"/>
  <c r="E11" i="1"/>
  <c r="G11" i="1"/>
  <c r="C12" i="1"/>
  <c r="F11" i="1"/>
  <c r="B12" i="1"/>
  <c r="I11" i="1"/>
  <c r="H11" i="1"/>
  <c r="D12" i="1"/>
  <c r="E12" i="1"/>
  <c r="G12" i="1"/>
  <c r="C13" i="1"/>
  <c r="F12" i="1"/>
  <c r="B13" i="1"/>
  <c r="D13" i="1"/>
  <c r="E13" i="1"/>
  <c r="I12" i="1"/>
  <c r="H12" i="1"/>
  <c r="G13" i="1"/>
  <c r="C14" i="1"/>
  <c r="I13" i="1"/>
  <c r="H13" i="1"/>
  <c r="F13" i="1"/>
  <c r="B14" i="1"/>
  <c r="D14" i="1"/>
  <c r="E14" i="1"/>
  <c r="G14" i="1"/>
  <c r="C15" i="1"/>
  <c r="F14" i="1"/>
  <c r="B15" i="1"/>
  <c r="I14" i="1"/>
  <c r="H14" i="1"/>
  <c r="D15" i="1"/>
  <c r="E15" i="1"/>
  <c r="G15" i="1"/>
  <c r="C16" i="1"/>
  <c r="F15" i="1"/>
  <c r="B16" i="1"/>
  <c r="D16" i="1"/>
  <c r="E16" i="1"/>
  <c r="I16" i="1"/>
  <c r="I15" i="1"/>
  <c r="H15" i="1"/>
  <c r="G16" i="1"/>
  <c r="C17" i="1"/>
  <c r="F16" i="1"/>
  <c r="B17" i="1"/>
  <c r="H16" i="1"/>
  <c r="D17" i="1"/>
  <c r="E17" i="1"/>
  <c r="I17" i="1"/>
  <c r="F17" i="1"/>
  <c r="B18" i="1"/>
  <c r="H17" i="1"/>
  <c r="G17" i="1"/>
  <c r="C18" i="1"/>
  <c r="D18" i="1"/>
  <c r="E18" i="1"/>
  <c r="G18" i="1"/>
  <c r="C19" i="1"/>
  <c r="H18" i="1"/>
  <c r="F18" i="1"/>
  <c r="B19" i="1"/>
  <c r="I18" i="1"/>
  <c r="D19" i="1"/>
  <c r="E19" i="1"/>
  <c r="G19" i="1"/>
  <c r="C20" i="1"/>
  <c r="F19" i="1"/>
  <c r="B20" i="1"/>
  <c r="D20" i="1"/>
  <c r="E20" i="1"/>
  <c r="G20" i="1"/>
  <c r="C21" i="1"/>
  <c r="H19" i="1"/>
  <c r="I19" i="1"/>
  <c r="F20" i="1"/>
  <c r="B21" i="1"/>
  <c r="D21" i="1"/>
  <c r="E21" i="1"/>
  <c r="H20" i="1"/>
  <c r="I20" i="1"/>
  <c r="G21" i="1"/>
  <c r="C22" i="1"/>
  <c r="I21" i="1"/>
  <c r="H21" i="1"/>
  <c r="F21" i="1"/>
  <c r="B22" i="1"/>
  <c r="D22" i="1"/>
  <c r="E22" i="1"/>
  <c r="H22" i="1"/>
  <c r="F22" i="1"/>
  <c r="B23" i="1"/>
  <c r="G22" i="1"/>
  <c r="C23" i="1"/>
  <c r="I22" i="1"/>
  <c r="D23" i="1"/>
  <c r="E23" i="1"/>
  <c r="F23" i="1"/>
  <c r="B24" i="1"/>
  <c r="I23" i="1"/>
  <c r="H23" i="1"/>
  <c r="G23" i="1"/>
  <c r="C24" i="1"/>
  <c r="D24" i="1"/>
  <c r="E24" i="1"/>
  <c r="I24" i="1"/>
  <c r="H24" i="1"/>
  <c r="G24" i="1"/>
  <c r="C25" i="1"/>
  <c r="F24" i="1"/>
  <c r="B25" i="1"/>
  <c r="D25" i="1"/>
  <c r="E25" i="1"/>
  <c r="G25" i="1"/>
  <c r="C26" i="1"/>
  <c r="F25" i="1"/>
  <c r="B26" i="1"/>
  <c r="D26" i="1"/>
  <c r="E26" i="1"/>
  <c r="G26" i="1"/>
  <c r="I25" i="1"/>
  <c r="H25" i="1"/>
  <c r="H26" i="1"/>
  <c r="F26" i="1"/>
  <c r="I26" i="1"/>
</calcChain>
</file>

<file path=xl/sharedStrings.xml><?xml version="1.0" encoding="utf-8"?>
<sst xmlns="http://schemas.openxmlformats.org/spreadsheetml/2006/main" count="12" uniqueCount="12">
  <si>
    <t>Station</t>
  </si>
  <si>
    <t>t(j)</t>
  </si>
  <si>
    <t>c(j)</t>
  </si>
  <si>
    <t>W</t>
  </si>
  <si>
    <t>CT1(W)</t>
  </si>
  <si>
    <t>CT2(W)</t>
  </si>
  <si>
    <t>CT(W)</t>
  </si>
  <si>
    <t>TH(W)</t>
  </si>
  <si>
    <t>WIP1(W)</t>
  </si>
  <si>
    <t>WIP2(W)</t>
  </si>
  <si>
    <t>U1(W)</t>
  </si>
  <si>
    <t>U2(W)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</si>
</sst>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Sheet1!$A$6:$A$26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Sheet1!$E$6:$E$26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0.26315789473684209</c:v>
                </c:pt>
                <c:pt idx="3">
                  <c:v>0.29230769230769232</c:v>
                </c:pt>
                <c:pt idx="4">
                  <c:v>0.30805687203791465</c:v>
                </c:pt>
                <c:pt idx="5">
                  <c:v>0.31729323308270674</c:v>
                </c:pt>
                <c:pt idx="6">
                  <c:v>0.32297231665857218</c:v>
                </c:pt>
                <c:pt idx="7">
                  <c:v>0.32656621728786678</c:v>
                </c:pt>
                <c:pt idx="8">
                  <c:v>0.32888216577121698</c:v>
                </c:pt>
                <c:pt idx="9">
                  <c:v>0.33039207238259366</c:v>
                </c:pt>
                <c:pt idx="10">
                  <c:v>0.33138395993123887</c:v>
                </c:pt>
                <c:pt idx="11">
                  <c:v>0.33203879813025627</c:v>
                </c:pt>
                <c:pt idx="12">
                  <c:v>0.33247253852298458</c:v>
                </c:pt>
                <c:pt idx="13">
                  <c:v>0.33276045638544161</c:v>
                </c:pt>
                <c:pt idx="14">
                  <c:v>0.33295185245127895</c:v>
                </c:pt>
                <c:pt idx="15">
                  <c:v>0.33307920663425172</c:v>
                </c:pt>
                <c:pt idx="16">
                  <c:v>0.3331640015973758</c:v>
                </c:pt>
                <c:pt idx="17">
                  <c:v>0.33322048372740098</c:v>
                </c:pt>
                <c:pt idx="18">
                  <c:v>0.33325811723892501</c:v>
                </c:pt>
                <c:pt idx="19">
                  <c:v>0.33328319681254104</c:v>
                </c:pt>
                <c:pt idx="20">
                  <c:v>0.33329991233736334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793664"/>
        <c:axId val="111795584"/>
      </c:scatterChart>
      <c:valAx>
        <c:axId val="11179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1795584"/>
        <c:crosses val="autoZero"/>
        <c:crossBetween val="midCat"/>
      </c:valAx>
      <c:valAx>
        <c:axId val="11179558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TH(W)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17936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Sheet1!$A$7:$A$26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Sheet1!$D$7:$D$26</c:f>
              <c:numCache>
                <c:formatCode>General</c:formatCode>
                <c:ptCount val="20"/>
                <c:pt idx="0">
                  <c:v>5</c:v>
                </c:pt>
                <c:pt idx="1">
                  <c:v>7.6000000000000005</c:v>
                </c:pt>
                <c:pt idx="2">
                  <c:v>10.263157894736842</c:v>
                </c:pt>
                <c:pt idx="3">
                  <c:v>12.984615384615386</c:v>
                </c:pt>
                <c:pt idx="4">
                  <c:v>15.75829383886256</c:v>
                </c:pt>
                <c:pt idx="5">
                  <c:v>18.577443609022552</c:v>
                </c:pt>
                <c:pt idx="6">
                  <c:v>21.435162700339969</c:v>
                </c:pt>
                <c:pt idx="7">
                  <c:v>24.324821570182394</c:v>
                </c:pt>
                <c:pt idx="8">
                  <c:v>27.24036304835429</c:v>
                </c:pt>
                <c:pt idx="9">
                  <c:v>30.176475657044378</c:v>
                </c:pt>
                <c:pt idx="10">
                  <c:v>33.128658644538234</c:v>
                </c:pt>
                <c:pt idx="11">
                  <c:v>36.093206534621544</c:v>
                </c:pt>
                <c:pt idx="12">
                  <c:v>39.067141995207201</c:v>
                </c:pt>
                <c:pt idx="13">
                  <c:v>42.048121663622908</c:v>
                </c:pt>
                <c:pt idx="14">
                  <c:v>45.034333279384896</c:v>
                </c:pt>
                <c:pt idx="15">
                  <c:v>48.024396163111838</c:v>
                </c:pt>
                <c:pt idx="16">
                  <c:v>51.017271837067668</c:v>
                </c:pt>
                <c:pt idx="17">
                  <c:v>54.012187757440692</c:v>
                </c:pt>
                <c:pt idx="18">
                  <c:v>57.008574634762546</c:v>
                </c:pt>
                <c:pt idx="19">
                  <c:v>60.006016382495083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819776"/>
        <c:axId val="112411776"/>
      </c:scatterChart>
      <c:valAx>
        <c:axId val="111819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2411776"/>
        <c:crosses val="autoZero"/>
        <c:crossBetween val="midCat"/>
      </c:valAx>
      <c:valAx>
        <c:axId val="1124117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CT(W)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1819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0</xdr:row>
      <xdr:rowOff>103187</xdr:rowOff>
    </xdr:from>
    <xdr:to>
      <xdr:col>17</xdr:col>
      <xdr:colOff>352425</xdr:colOff>
      <xdr:row>15</xdr:row>
      <xdr:rowOff>1587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63500</xdr:colOff>
      <xdr:row>15</xdr:row>
      <xdr:rowOff>165100</xdr:rowOff>
    </xdr:from>
    <xdr:to>
      <xdr:col>17</xdr:col>
      <xdr:colOff>368300</xdr:colOff>
      <xdr:row>30</xdr:row>
      <xdr:rowOff>63500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T19" sqref="T19"/>
    </sheetView>
  </sheetViews>
  <sheetFormatPr defaultColWidth="8.85546875" defaultRowHeight="15" x14ac:dyDescent="0.25"/>
  <cols>
    <col min="1" max="3" width="8.85546875" style="1"/>
    <col min="5" max="5" width="8.85546875" style="4"/>
    <col min="9" max="9" width="8.85546875" style="4"/>
  </cols>
  <sheetData>
    <row r="1" spans="1:9" x14ac:dyDescent="0.25">
      <c r="A1" s="1" t="s">
        <v>0</v>
      </c>
      <c r="B1" s="1" t="s">
        <v>1</v>
      </c>
      <c r="C1" s="1" t="s">
        <v>2</v>
      </c>
    </row>
    <row r="2" spans="1:9" x14ac:dyDescent="0.25">
      <c r="A2" s="1">
        <v>1</v>
      </c>
      <c r="B2" s="1">
        <v>3</v>
      </c>
      <c r="C2" s="1">
        <v>1</v>
      </c>
    </row>
    <row r="3" spans="1:9" x14ac:dyDescent="0.25">
      <c r="A3" s="1">
        <v>2</v>
      </c>
      <c r="B3" s="1">
        <v>2</v>
      </c>
      <c r="C3" s="1">
        <v>1</v>
      </c>
    </row>
    <row r="5" spans="1:9" x14ac:dyDescent="0.25">
      <c r="A5" s="1" t="s">
        <v>3</v>
      </c>
      <c r="B5" s="1" t="s">
        <v>4</v>
      </c>
      <c r="C5" s="1" t="s">
        <v>5</v>
      </c>
      <c r="D5" s="1" t="s">
        <v>6</v>
      </c>
      <c r="E5" s="5" t="s">
        <v>7</v>
      </c>
      <c r="F5" s="1" t="s">
        <v>8</v>
      </c>
      <c r="G5" s="1" t="s">
        <v>9</v>
      </c>
      <c r="H5" s="1" t="s">
        <v>10</v>
      </c>
      <c r="I5" s="5" t="s">
        <v>11</v>
      </c>
    </row>
    <row r="6" spans="1:9" s="3" customFormat="1" x14ac:dyDescent="0.25">
      <c r="A6" s="3">
        <v>0</v>
      </c>
      <c r="B6" s="3">
        <v>0</v>
      </c>
      <c r="C6" s="3">
        <v>0</v>
      </c>
      <c r="D6" s="3">
        <v>0</v>
      </c>
      <c r="E6" s="6">
        <v>0</v>
      </c>
      <c r="F6" s="3">
        <v>0</v>
      </c>
      <c r="G6" s="3">
        <v>0</v>
      </c>
      <c r="H6" s="3">
        <v>0</v>
      </c>
      <c r="I6" s="6">
        <v>0</v>
      </c>
    </row>
    <row r="7" spans="1:9" s="2" customFormat="1" x14ac:dyDescent="0.25">
      <c r="A7" s="2">
        <v>1</v>
      </c>
      <c r="B7" s="2">
        <f>0.5*($B$2^2)*($C$2^2-1)*$E6+(F6+1)*$B$2</f>
        <v>3</v>
      </c>
      <c r="C7" s="2">
        <f>0.5*($B$3^2)*($C$3^2-1)*$E6+(G6+1)*$B$3</f>
        <v>2</v>
      </c>
      <c r="D7" s="2">
        <f>B7+C7</f>
        <v>5</v>
      </c>
      <c r="E7" s="7">
        <f>A7/D7</f>
        <v>0.2</v>
      </c>
      <c r="F7" s="2">
        <f>$E7*B7</f>
        <v>0.60000000000000009</v>
      </c>
      <c r="G7" s="2">
        <f>$E7*C7</f>
        <v>0.4</v>
      </c>
      <c r="H7" s="2">
        <f>$E7*$B$2</f>
        <v>0.60000000000000009</v>
      </c>
      <c r="I7" s="7">
        <f>$E7*$B$3</f>
        <v>0.4</v>
      </c>
    </row>
    <row r="8" spans="1:9" s="3" customFormat="1" x14ac:dyDescent="0.25">
      <c r="A8" s="3">
        <v>2</v>
      </c>
      <c r="B8" s="2">
        <f>0.5*($B$2^2)*($C$2^2-1)*$E7+(F7+1)*$B$2</f>
        <v>4.8000000000000007</v>
      </c>
      <c r="C8" s="2">
        <f>0.5*($B$3^2)*($C$3^2-1)*$E7+(G7+1)*$B$3</f>
        <v>2.8</v>
      </c>
      <c r="D8" s="2">
        <f>B8+C8</f>
        <v>7.6000000000000005</v>
      </c>
      <c r="E8" s="7">
        <f>A8/D8</f>
        <v>0.26315789473684209</v>
      </c>
      <c r="F8" s="2">
        <f>$E8*B8</f>
        <v>1.2631578947368423</v>
      </c>
      <c r="G8" s="2">
        <f>$E8*C8</f>
        <v>0.73684210526315785</v>
      </c>
      <c r="H8" s="2">
        <f>$E8*$B$2</f>
        <v>0.78947368421052633</v>
      </c>
      <c r="I8" s="7">
        <f>$E8*$B$3</f>
        <v>0.52631578947368418</v>
      </c>
    </row>
    <row r="9" spans="1:9" s="3" customFormat="1" x14ac:dyDescent="0.25">
      <c r="A9" s="3">
        <v>3</v>
      </c>
      <c r="B9" s="2">
        <f t="shared" ref="B9:B15" si="0">0.5*($B$2^2)*($C$2^2-1)*$E8+(F8+1)*$B$2</f>
        <v>6.7894736842105274</v>
      </c>
      <c r="C9" s="2">
        <f t="shared" ref="C9:C15" si="1">0.5*($B$3^2)*($C$3^2-1)*$E8+(G8+1)*$B$3</f>
        <v>3.4736842105263159</v>
      </c>
      <c r="D9" s="2">
        <f t="shared" ref="D9:D15" si="2">B9+C9</f>
        <v>10.263157894736842</v>
      </c>
      <c r="E9" s="7">
        <f t="shared" ref="E9:E15" si="3">A9/D9</f>
        <v>0.29230769230769232</v>
      </c>
      <c r="F9" s="2">
        <f t="shared" ref="F9:F15" si="4">$E9*B9</f>
        <v>1.9846153846153851</v>
      </c>
      <c r="G9" s="2">
        <f t="shared" ref="G9:G15" si="5">$E9*C9</f>
        <v>1.0153846153846156</v>
      </c>
      <c r="H9" s="2">
        <f t="shared" ref="H9:H15" si="6">$E9*$B$2</f>
        <v>0.87692307692307692</v>
      </c>
      <c r="I9" s="7">
        <f t="shared" ref="I9:I15" si="7">$E9*$B$3</f>
        <v>0.58461538461538465</v>
      </c>
    </row>
    <row r="10" spans="1:9" s="3" customFormat="1" x14ac:dyDescent="0.25">
      <c r="A10" s="3">
        <v>4</v>
      </c>
      <c r="B10" s="2">
        <f t="shared" si="0"/>
        <v>8.9538461538461558</v>
      </c>
      <c r="C10" s="2">
        <f t="shared" si="1"/>
        <v>4.0307692307692307</v>
      </c>
      <c r="D10" s="2">
        <f t="shared" si="2"/>
        <v>12.984615384615386</v>
      </c>
      <c r="E10" s="7">
        <f t="shared" si="3"/>
        <v>0.30805687203791465</v>
      </c>
      <c r="F10" s="2">
        <f t="shared" si="4"/>
        <v>2.7582938388625595</v>
      </c>
      <c r="G10" s="2">
        <f t="shared" si="5"/>
        <v>1.2417061611374405</v>
      </c>
      <c r="H10" s="2">
        <f t="shared" si="6"/>
        <v>0.92417061611374396</v>
      </c>
      <c r="I10" s="7">
        <f t="shared" si="7"/>
        <v>0.61611374407582931</v>
      </c>
    </row>
    <row r="11" spans="1:9" s="3" customFormat="1" x14ac:dyDescent="0.25">
      <c r="A11" s="3">
        <v>5</v>
      </c>
      <c r="B11" s="2">
        <f t="shared" si="0"/>
        <v>11.274881516587678</v>
      </c>
      <c r="C11" s="2">
        <f t="shared" si="1"/>
        <v>4.483412322274881</v>
      </c>
      <c r="D11" s="2">
        <f t="shared" si="2"/>
        <v>15.75829383886256</v>
      </c>
      <c r="E11" s="7">
        <f t="shared" si="3"/>
        <v>0.31729323308270674</v>
      </c>
      <c r="F11" s="2">
        <f t="shared" si="4"/>
        <v>3.5774436090225561</v>
      </c>
      <c r="G11" s="2">
        <f t="shared" si="5"/>
        <v>1.4225563909774432</v>
      </c>
      <c r="H11" s="2">
        <f t="shared" si="6"/>
        <v>0.95187969924812021</v>
      </c>
      <c r="I11" s="7">
        <f t="shared" si="7"/>
        <v>0.63458646616541348</v>
      </c>
    </row>
    <row r="12" spans="1:9" s="3" customFormat="1" x14ac:dyDescent="0.25">
      <c r="A12" s="3">
        <v>6</v>
      </c>
      <c r="B12" s="2">
        <f t="shared" si="0"/>
        <v>13.732330827067667</v>
      </c>
      <c r="C12" s="2">
        <f t="shared" si="1"/>
        <v>4.8451127819548869</v>
      </c>
      <c r="D12" s="2">
        <f t="shared" si="2"/>
        <v>18.577443609022552</v>
      </c>
      <c r="E12" s="7">
        <f t="shared" si="3"/>
        <v>0.32297231665857218</v>
      </c>
      <c r="F12" s="2">
        <f t="shared" si="4"/>
        <v>4.435162700339971</v>
      </c>
      <c r="G12" s="2">
        <f t="shared" si="5"/>
        <v>1.5648372996600293</v>
      </c>
      <c r="H12" s="2">
        <f t="shared" si="6"/>
        <v>0.96891694997571653</v>
      </c>
      <c r="I12" s="7">
        <f t="shared" si="7"/>
        <v>0.64594463331714436</v>
      </c>
    </row>
    <row r="13" spans="1:9" s="3" customFormat="1" x14ac:dyDescent="0.25">
      <c r="A13" s="3">
        <v>7</v>
      </c>
      <c r="B13" s="2">
        <f t="shared" si="0"/>
        <v>16.305488101019911</v>
      </c>
      <c r="C13" s="2">
        <f t="shared" si="1"/>
        <v>5.1296745993200581</v>
      </c>
      <c r="D13" s="2">
        <f t="shared" si="2"/>
        <v>21.435162700339969</v>
      </c>
      <c r="E13" s="7">
        <f t="shared" si="3"/>
        <v>0.32656621728786678</v>
      </c>
      <c r="F13" s="2">
        <f t="shared" si="4"/>
        <v>5.3248215701823947</v>
      </c>
      <c r="G13" s="2">
        <f t="shared" si="5"/>
        <v>1.6751784298176051</v>
      </c>
      <c r="H13" s="2">
        <f t="shared" si="6"/>
        <v>0.97969865186360039</v>
      </c>
      <c r="I13" s="7">
        <f t="shared" si="7"/>
        <v>0.65313243457573356</v>
      </c>
    </row>
    <row r="14" spans="1:9" s="3" customFormat="1" x14ac:dyDescent="0.25">
      <c r="A14" s="3">
        <v>8</v>
      </c>
      <c r="B14" s="2">
        <f t="shared" si="0"/>
        <v>18.974464710547185</v>
      </c>
      <c r="C14" s="2">
        <f t="shared" si="1"/>
        <v>5.3503568596352107</v>
      </c>
      <c r="D14" s="2">
        <f t="shared" si="2"/>
        <v>24.324821570182394</v>
      </c>
      <c r="E14" s="7">
        <f t="shared" si="3"/>
        <v>0.32888216577121698</v>
      </c>
      <c r="F14" s="2">
        <f t="shared" si="4"/>
        <v>6.2403630483542862</v>
      </c>
      <c r="G14" s="2">
        <f t="shared" si="5"/>
        <v>1.7596369516457153</v>
      </c>
      <c r="H14" s="2">
        <f t="shared" si="6"/>
        <v>0.98664649731365095</v>
      </c>
      <c r="I14" s="7">
        <f t="shared" si="7"/>
        <v>0.65776433154243397</v>
      </c>
    </row>
    <row r="15" spans="1:9" s="3" customFormat="1" x14ac:dyDescent="0.25">
      <c r="A15" s="3">
        <v>9</v>
      </c>
      <c r="B15" s="2">
        <f t="shared" si="0"/>
        <v>21.721089145062859</v>
      </c>
      <c r="C15" s="2">
        <f t="shared" si="1"/>
        <v>5.5192739032914311</v>
      </c>
      <c r="D15" s="2">
        <f t="shared" si="2"/>
        <v>27.24036304835429</v>
      </c>
      <c r="E15" s="7">
        <f t="shared" si="3"/>
        <v>0.33039207238259366</v>
      </c>
      <c r="F15" s="2">
        <f t="shared" si="4"/>
        <v>7.1764756570443771</v>
      </c>
      <c r="G15" s="2">
        <f t="shared" si="5"/>
        <v>1.8235243429556227</v>
      </c>
      <c r="H15" s="2">
        <f t="shared" si="6"/>
        <v>0.99117621714778092</v>
      </c>
      <c r="I15" s="7">
        <f t="shared" si="7"/>
        <v>0.66078414476518732</v>
      </c>
    </row>
    <row r="16" spans="1:9" s="3" customFormat="1" x14ac:dyDescent="0.25">
      <c r="A16" s="3">
        <v>10</v>
      </c>
      <c r="B16" s="2">
        <f>0.5*($B$2^2)*($C$2^2-1)*$E15+(F15+1)*$B$2</f>
        <v>24.529426971133134</v>
      </c>
      <c r="C16" s="2">
        <f>0.5*($B$3^2)*($C$3^2-1)*$E15+(G15+1)*$B$3</f>
        <v>5.6470486859112459</v>
      </c>
      <c r="D16" s="2">
        <f>B16+C16</f>
        <v>30.176475657044378</v>
      </c>
      <c r="E16" s="7">
        <f>A16/D16</f>
        <v>0.33138395993123887</v>
      </c>
      <c r="F16" s="2">
        <f>$E16*B16</f>
        <v>8.1286586445382323</v>
      </c>
      <c r="G16" s="2">
        <f>$E16*C16</f>
        <v>1.8713413554617675</v>
      </c>
      <c r="H16" s="2">
        <f>$E16*$B$2</f>
        <v>0.99415187979371655</v>
      </c>
      <c r="I16" s="7">
        <f>$E16*$B$3</f>
        <v>0.66276791986247774</v>
      </c>
    </row>
    <row r="17" spans="1:9" s="3" customFormat="1" x14ac:dyDescent="0.25">
      <c r="A17" s="3">
        <v>11</v>
      </c>
      <c r="B17" s="2">
        <f t="shared" ref="B17:B26" si="8">0.5*($B$2^2)*($C$2^2-1)*$E16+(F16+1)*$B$2</f>
        <v>27.385975933614695</v>
      </c>
      <c r="C17" s="2">
        <f t="shared" ref="C17:C26" si="9">0.5*($B$3^2)*($C$3^2-1)*$E16+(G16+1)*$B$3</f>
        <v>5.7426827109235354</v>
      </c>
      <c r="D17" s="2">
        <f t="shared" ref="D17:D26" si="10">B17+C17</f>
        <v>33.128658644538234</v>
      </c>
      <c r="E17" s="7">
        <f t="shared" ref="E17:E26" si="11">A17/D17</f>
        <v>0.33203879813025627</v>
      </c>
      <c r="F17" s="2">
        <f t="shared" ref="F17:F26" si="12">$E17*B17</f>
        <v>9.0932065346215456</v>
      </c>
      <c r="G17" s="2">
        <f t="shared" ref="G17:G26" si="13">$E17*C17</f>
        <v>1.9067934653784526</v>
      </c>
      <c r="H17" s="2">
        <f t="shared" ref="H17:H26" si="14">$E17*$B$2</f>
        <v>0.99611639439076882</v>
      </c>
      <c r="I17" s="7">
        <f t="shared" ref="I17:I26" si="15">$E17*$B$3</f>
        <v>0.66407759626051255</v>
      </c>
    </row>
    <row r="18" spans="1:9" s="3" customFormat="1" x14ac:dyDescent="0.25">
      <c r="A18" s="3">
        <v>12</v>
      </c>
      <c r="B18" s="2">
        <f t="shared" si="8"/>
        <v>30.279619603864639</v>
      </c>
      <c r="C18" s="2">
        <f t="shared" si="9"/>
        <v>5.8135869307569052</v>
      </c>
      <c r="D18" s="2">
        <f t="shared" si="10"/>
        <v>36.093206534621544</v>
      </c>
      <c r="E18" s="7">
        <f t="shared" si="11"/>
        <v>0.33247253852298458</v>
      </c>
      <c r="F18" s="2">
        <f t="shared" si="12"/>
        <v>10.067141995207205</v>
      </c>
      <c r="G18" s="2">
        <f t="shared" si="13"/>
        <v>1.9328580047927948</v>
      </c>
      <c r="H18" s="2">
        <f t="shared" si="14"/>
        <v>0.99741761556895381</v>
      </c>
      <c r="I18" s="7">
        <f t="shared" si="15"/>
        <v>0.66494507704596917</v>
      </c>
    </row>
    <row r="19" spans="1:9" s="3" customFormat="1" x14ac:dyDescent="0.25">
      <c r="A19" s="3">
        <v>13</v>
      </c>
      <c r="B19" s="2">
        <f t="shared" si="8"/>
        <v>33.201425985621611</v>
      </c>
      <c r="C19" s="2">
        <f t="shared" si="9"/>
        <v>5.86571600958559</v>
      </c>
      <c r="D19" s="2">
        <f t="shared" si="10"/>
        <v>39.067141995207201</v>
      </c>
      <c r="E19" s="7">
        <f t="shared" si="11"/>
        <v>0.33276045638544161</v>
      </c>
      <c r="F19" s="2">
        <f t="shared" si="12"/>
        <v>11.048121663622908</v>
      </c>
      <c r="G19" s="2">
        <f t="shared" si="13"/>
        <v>1.9518783363770924</v>
      </c>
      <c r="H19" s="2">
        <f t="shared" si="14"/>
        <v>0.99828136915632482</v>
      </c>
      <c r="I19" s="7">
        <f t="shared" si="15"/>
        <v>0.66552091277088321</v>
      </c>
    </row>
    <row r="20" spans="1:9" s="3" customFormat="1" x14ac:dyDescent="0.25">
      <c r="A20" s="3">
        <v>14</v>
      </c>
      <c r="B20" s="2">
        <f t="shared" si="8"/>
        <v>36.144364990868723</v>
      </c>
      <c r="C20" s="2">
        <f t="shared" si="9"/>
        <v>5.9037566727541844</v>
      </c>
      <c r="D20" s="2">
        <f t="shared" si="10"/>
        <v>42.048121663622908</v>
      </c>
      <c r="E20" s="7">
        <f t="shared" si="11"/>
        <v>0.33295185245127895</v>
      </c>
      <c r="F20" s="2">
        <f t="shared" si="12"/>
        <v>12.034333279384896</v>
      </c>
      <c r="G20" s="2">
        <f t="shared" si="13"/>
        <v>1.9656667206151048</v>
      </c>
      <c r="H20" s="2">
        <f t="shared" si="14"/>
        <v>0.99885555735383691</v>
      </c>
      <c r="I20" s="7">
        <f t="shared" si="15"/>
        <v>0.6659037049025579</v>
      </c>
    </row>
    <row r="21" spans="1:9" s="3" customFormat="1" x14ac:dyDescent="0.25">
      <c r="A21" s="3">
        <v>15</v>
      </c>
      <c r="B21" s="2">
        <f t="shared" si="8"/>
        <v>39.102999838154687</v>
      </c>
      <c r="C21" s="2">
        <f t="shared" si="9"/>
        <v>5.9313334412302101</v>
      </c>
      <c r="D21" s="2">
        <f t="shared" si="10"/>
        <v>45.034333279384896</v>
      </c>
      <c r="E21" s="7">
        <f t="shared" si="11"/>
        <v>0.33307920663425172</v>
      </c>
      <c r="F21" s="2">
        <f t="shared" si="12"/>
        <v>13.024396163111836</v>
      </c>
      <c r="G21" s="2">
        <f t="shared" si="13"/>
        <v>1.9756038368881645</v>
      </c>
      <c r="H21" s="2">
        <f t="shared" si="14"/>
        <v>0.99923761990275517</v>
      </c>
      <c r="I21" s="7">
        <f t="shared" si="15"/>
        <v>0.66615841326850345</v>
      </c>
    </row>
    <row r="22" spans="1:9" s="3" customFormat="1" x14ac:dyDescent="0.25">
      <c r="A22" s="3">
        <v>16</v>
      </c>
      <c r="B22" s="2">
        <f t="shared" si="8"/>
        <v>42.073188489335507</v>
      </c>
      <c r="C22" s="2">
        <f t="shared" si="9"/>
        <v>5.9512076737763291</v>
      </c>
      <c r="D22" s="2">
        <f t="shared" si="10"/>
        <v>48.024396163111838</v>
      </c>
      <c r="E22" s="7">
        <f t="shared" si="11"/>
        <v>0.3331640015973758</v>
      </c>
      <c r="F22" s="2">
        <f t="shared" si="12"/>
        <v>14.017271837067668</v>
      </c>
      <c r="G22" s="2">
        <f t="shared" si="13"/>
        <v>1.9827281629323321</v>
      </c>
      <c r="H22" s="2">
        <f t="shared" si="14"/>
        <v>0.99949200479212741</v>
      </c>
      <c r="I22" s="7">
        <f t="shared" si="15"/>
        <v>0.66632800319475161</v>
      </c>
    </row>
    <row r="23" spans="1:9" s="3" customFormat="1" x14ac:dyDescent="0.25">
      <c r="A23" s="3">
        <v>17</v>
      </c>
      <c r="B23" s="2">
        <f t="shared" si="8"/>
        <v>45.051815511203003</v>
      </c>
      <c r="C23" s="2">
        <f t="shared" si="9"/>
        <v>5.9654563258646647</v>
      </c>
      <c r="D23" s="2">
        <f t="shared" si="10"/>
        <v>51.017271837067668</v>
      </c>
      <c r="E23" s="7">
        <f t="shared" si="11"/>
        <v>0.33322048372740098</v>
      </c>
      <c r="F23" s="2">
        <f t="shared" si="12"/>
        <v>15.012187757440692</v>
      </c>
      <c r="G23" s="2">
        <f t="shared" si="13"/>
        <v>1.9878122425593077</v>
      </c>
      <c r="H23" s="2">
        <f t="shared" si="14"/>
        <v>0.99966145118220295</v>
      </c>
      <c r="I23" s="7">
        <f t="shared" si="15"/>
        <v>0.66644096745480197</v>
      </c>
    </row>
    <row r="24" spans="1:9" s="3" customFormat="1" x14ac:dyDescent="0.25">
      <c r="A24" s="3">
        <v>18</v>
      </c>
      <c r="B24" s="2">
        <f t="shared" si="8"/>
        <v>48.036563272322077</v>
      </c>
      <c r="C24" s="2">
        <f t="shared" si="9"/>
        <v>5.9756244851186153</v>
      </c>
      <c r="D24" s="2">
        <f t="shared" si="10"/>
        <v>54.012187757440692</v>
      </c>
      <c r="E24" s="7">
        <f t="shared" si="11"/>
        <v>0.33325811723892501</v>
      </c>
      <c r="F24" s="2">
        <f t="shared" si="12"/>
        <v>16.008574634762549</v>
      </c>
      <c r="G24" s="2">
        <f t="shared" si="13"/>
        <v>1.9914253652374505</v>
      </c>
      <c r="H24" s="2">
        <f t="shared" si="14"/>
        <v>0.99977435171677498</v>
      </c>
      <c r="I24" s="7">
        <f t="shared" si="15"/>
        <v>0.66651623447785002</v>
      </c>
    </row>
    <row r="25" spans="1:9" s="3" customFormat="1" x14ac:dyDescent="0.25">
      <c r="A25" s="3">
        <v>19</v>
      </c>
      <c r="B25" s="2">
        <f t="shared" si="8"/>
        <v>51.025723904287645</v>
      </c>
      <c r="C25" s="2">
        <f t="shared" si="9"/>
        <v>5.982850730474901</v>
      </c>
      <c r="D25" s="2">
        <f t="shared" si="10"/>
        <v>57.008574634762546</v>
      </c>
      <c r="E25" s="7">
        <f t="shared" si="11"/>
        <v>0.33328319681254104</v>
      </c>
      <c r="F25" s="2">
        <f t="shared" si="12"/>
        <v>17.00601638249508</v>
      </c>
      <c r="G25" s="2">
        <f t="shared" si="13"/>
        <v>1.9939836175049213</v>
      </c>
      <c r="H25" s="2">
        <f t="shared" si="14"/>
        <v>0.99984959043762311</v>
      </c>
      <c r="I25" s="7">
        <f t="shared" si="15"/>
        <v>0.66656639362508208</v>
      </c>
    </row>
    <row r="26" spans="1:9" s="3" customFormat="1" x14ac:dyDescent="0.25">
      <c r="A26" s="3">
        <v>20</v>
      </c>
      <c r="B26" s="2">
        <f t="shared" si="8"/>
        <v>54.018049147485243</v>
      </c>
      <c r="C26" s="2">
        <f t="shared" si="9"/>
        <v>5.9879672350098421</v>
      </c>
      <c r="D26" s="2">
        <f t="shared" si="10"/>
        <v>60.006016382495083</v>
      </c>
      <c r="E26" s="7">
        <f t="shared" si="11"/>
        <v>0.33329991233736334</v>
      </c>
      <c r="F26" s="2">
        <f t="shared" si="12"/>
        <v>18.004211045492216</v>
      </c>
      <c r="G26" s="2">
        <f t="shared" si="13"/>
        <v>1.9957889545077843</v>
      </c>
      <c r="H26" s="2">
        <f t="shared" si="14"/>
        <v>0.99989973701209001</v>
      </c>
      <c r="I26" s="7">
        <f t="shared" si="15"/>
        <v>0.66659982467472667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Georgia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ISyE</dc:creator>
  <cp:lastModifiedBy>ISyE</cp:lastModifiedBy>
  <dcterms:created xsi:type="dcterms:W3CDTF">2013-11-15T21:24:20Z</dcterms:created>
  <dcterms:modified xsi:type="dcterms:W3CDTF">2013-11-26T21:08:05Z</dcterms:modified>
</cp:coreProperties>
</file>